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Shared drives\RAISE Texas\Programs &amp; Initiatives\VITA\IRS Data\"/>
    </mc:Choice>
  </mc:AlternateContent>
  <xr:revisionPtr revIDLastSave="0" documentId="13_ncr:1_{CCC61085-0EF8-4CFA-A365-7AC37B1074F5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TEXAS" sheetId="6" r:id="rId1"/>
    <sheet name="STATE TOTALS" sheetId="3" r:id="rId2"/>
  </sheets>
  <definedNames>
    <definedName name="_xlnm._FilterDatabase" localSheetId="1" hidden="1">'STATE TOTALS'!$A$2:$K$53</definedName>
    <definedName name="_xlnm._FilterDatabase" localSheetId="0" hidden="1">TEXAS!$A$8:$E$35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6" l="1"/>
  <c r="D37" i="6"/>
  <c r="C37" i="6"/>
  <c r="B55" i="3"/>
  <c r="B58" i="3" s="1"/>
  <c r="C34" i="3" l="1"/>
  <c r="C38" i="3"/>
  <c r="C26" i="3"/>
  <c r="C40" i="3"/>
  <c r="C35" i="3"/>
  <c r="C36" i="3"/>
  <c r="C5" i="3"/>
  <c r="C9" i="3"/>
  <c r="C33" i="3"/>
  <c r="C39" i="3"/>
  <c r="C6" i="3"/>
  <c r="C24" i="3"/>
  <c r="C16" i="3"/>
  <c r="C27" i="3"/>
  <c r="C52" i="3"/>
  <c r="C18" i="3"/>
  <c r="C44" i="3"/>
  <c r="C3" i="3"/>
  <c r="C42" i="3"/>
  <c r="C12" i="3"/>
  <c r="C47" i="3"/>
  <c r="C23" i="3"/>
  <c r="C17" i="3"/>
  <c r="C20" i="3"/>
  <c r="C51" i="3"/>
  <c r="C37" i="3"/>
  <c r="C22" i="3"/>
  <c r="C19" i="3"/>
  <c r="C7" i="3"/>
  <c r="C13" i="3"/>
  <c r="C8" i="3"/>
  <c r="C49" i="3"/>
  <c r="C21" i="3"/>
  <c r="C32" i="3"/>
  <c r="C14" i="3"/>
  <c r="C15" i="3"/>
  <c r="C29" i="3"/>
  <c r="C45" i="3"/>
  <c r="C53" i="3"/>
  <c r="C10" i="3"/>
  <c r="C48" i="3"/>
  <c r="C31" i="3"/>
  <c r="C46" i="3"/>
  <c r="C41" i="3"/>
  <c r="C43" i="3"/>
  <c r="C11" i="3"/>
  <c r="C4" i="3"/>
  <c r="C28" i="3"/>
  <c r="C50" i="3"/>
  <c r="C25" i="3"/>
  <c r="C30" i="3"/>
  <c r="C55" i="3" l="1"/>
</calcChain>
</file>

<file path=xl/sharedStrings.xml><?xml version="1.0" encoding="utf-8"?>
<sst xmlns="http://schemas.openxmlformats.org/spreadsheetml/2006/main" count="127" uniqueCount="121">
  <si>
    <t>SITE NAME</t>
  </si>
  <si>
    <t>CITY</t>
  </si>
  <si>
    <t>VITA 2023</t>
  </si>
  <si>
    <t>VITA 2022</t>
  </si>
  <si>
    <t>VITA 2021</t>
  </si>
  <si>
    <t>Washington</t>
  </si>
  <si>
    <t>New York</t>
  </si>
  <si>
    <t>PUERTO RICO</t>
  </si>
  <si>
    <t>Catholic Charities Archdiocese of San Antonio, Inc.</t>
  </si>
  <si>
    <t>San Antonio</t>
  </si>
  <si>
    <t>BakerRipley</t>
  </si>
  <si>
    <t>Houston</t>
  </si>
  <si>
    <t>Beyond Careers</t>
  </si>
  <si>
    <t>Central Texas Opportunities, Inc.</t>
  </si>
  <si>
    <t>Coleman</t>
  </si>
  <si>
    <t>Children's Books On Wheels</t>
  </si>
  <si>
    <t>Conroe</t>
  </si>
  <si>
    <t>Coalition of Community Assistance Volunteers, Inc.</t>
  </si>
  <si>
    <t>Lubbock</t>
  </si>
  <si>
    <t>Foundation Communities, Inc.</t>
  </si>
  <si>
    <t>Austin</t>
  </si>
  <si>
    <t>GECU Foundation</t>
  </si>
  <si>
    <t>El Paso</t>
  </si>
  <si>
    <t>Goodwill Industries of East Texas, Inc.</t>
  </si>
  <si>
    <t>Tyler</t>
  </si>
  <si>
    <t>Greater Longview United Way</t>
  </si>
  <si>
    <t>Longview</t>
  </si>
  <si>
    <t>Light &amp; Salt Association</t>
  </si>
  <si>
    <t>North Texas Area United Way, Inc.</t>
  </si>
  <si>
    <t>Wichita Falls</t>
  </si>
  <si>
    <t>South Post Oak Baptist Church, DBA The Fountain Of Praise</t>
  </si>
  <si>
    <t>Texas A&amp;M International University</t>
  </si>
  <si>
    <t>Laredo</t>
  </si>
  <si>
    <t>Texas A&amp;M University-Kingsville</t>
  </si>
  <si>
    <t>Kingsville</t>
  </si>
  <si>
    <t>United Way of Central Texas</t>
  </si>
  <si>
    <t>Temple</t>
  </si>
  <si>
    <t>United Way of Denton County, Inc.</t>
  </si>
  <si>
    <t>Denton</t>
  </si>
  <si>
    <t>United Way of Metropolitan Dallas, Inc.</t>
  </si>
  <si>
    <t>Dallas</t>
  </si>
  <si>
    <t>United Way of South Texas</t>
  </si>
  <si>
    <t>McAllen</t>
  </si>
  <si>
    <t>United Way of Southern Cameron County</t>
  </si>
  <si>
    <t>Brownsville</t>
  </si>
  <si>
    <t>United Way of Tarrant County</t>
  </si>
  <si>
    <t>Fort Worth</t>
  </si>
  <si>
    <t>United Way of the Coastal Bend, Inc</t>
  </si>
  <si>
    <t>Corpus Christi</t>
  </si>
  <si>
    <t>University of Houston System</t>
  </si>
  <si>
    <t>VN TeamWork, Inc.</t>
  </si>
  <si>
    <t>South Texas College of Law Houston Inc</t>
  </si>
  <si>
    <t xml:space="preserve">Houston </t>
  </si>
  <si>
    <t>United Independent School District</t>
  </si>
  <si>
    <t>Waco Independent School District</t>
  </si>
  <si>
    <t>Waco</t>
  </si>
  <si>
    <t>D.C.</t>
  </si>
  <si>
    <t>STATE</t>
  </si>
  <si>
    <t xml:space="preserve">2023 VITA </t>
  </si>
  <si>
    <t xml:space="preserve">2023 TCE </t>
  </si>
  <si>
    <t>2022 VITA</t>
  </si>
  <si>
    <t xml:space="preserve">2022 TCE </t>
  </si>
  <si>
    <t xml:space="preserve">2021 VITA </t>
  </si>
  <si>
    <t>2021 TCE</t>
  </si>
  <si>
    <t>2023 LITC</t>
  </si>
  <si>
    <t>2022 LITC</t>
  </si>
  <si>
    <t>2021 LITC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</si>
  <si>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</si>
  <si>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</si>
  <si>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</si>
  <si>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</si>
  <si>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</si>
  <si>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</si>
  <si>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</si>
  <si>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</si>
  <si>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</si>
  <si>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</si>
  <si>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</si>
  <si>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</si>
  <si>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</si>
  <si>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</si>
  <si>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</si>
  <si>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</si>
  <si>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</si>
  <si>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</si>
  <si>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</si>
  <si>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</si>
  <si>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</si>
  <si>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</si>
  <si>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</si>
  <si>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</si>
  <si>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</si>
  <si>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</si>
  <si>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</si>
  <si>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</si>
  <si>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</si>
  <si>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</si>
  <si>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</si>
  <si>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</si>
  <si>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</si>
  <si>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</si>
  <si>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</si>
  <si>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</si>
  <si>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</si>
  <si>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</si>
  <si>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</si>
  <si>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</si>
  <si>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</si>
  <si>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</si>
  <si>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</si>
  <si>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</si>
  <si>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</si>
  <si>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West Virginia</t>
  </si>
  <si>
    <t>Wisconsin</t>
  </si>
  <si>
    <t>Wyoming</t>
  </si>
  <si>
    <t>STATE TOTAL</t>
  </si>
  <si>
    <t>AARP FUNDING</t>
  </si>
  <si>
    <t>TOTAL FUNDING</t>
  </si>
  <si>
    <t xml:space="preserve"> </t>
  </si>
  <si>
    <t>% STATE FUNDING</t>
  </si>
  <si>
    <t>IRS VITA FUNDING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</si>
</sst>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6" formatCode="&quot;$&quot;#,##0.00"/>
    <numFmt numFmtId="167" formatCode="_(* #,##0_);_(* \(#,##0\);_(* &quot;-&quot;??_);_(@_)"/>
    <numFmt numFmtId="168" formatCode="_(&quot;$&quot;* #,##0_);_(&quot;$&quot;* \(#,##0\);_(&quot;$&quot;* &quot;-&quot;??_);_(@_)"/>
  </numFmts>
  <fonts count="11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2"/>
      <color rgb="FF555555"/>
      <name val="Calibri"/>
      <family val="2"/>
    </font>
    <font>
      <sz val="12"/>
      <color theme="1"/>
      <name val="Calibri"/>
      <family val="2"/>
    </font>
    <font>
      <b/>
      <sz val="18"/>
      <color rgb="FF00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F2CC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rgb="FF000000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7">
    <xf numFmtId="0" fontId="0" fillId="0" borderId="0" xfId="0" applyFont="1" applyAlignment="1"/>
    <xf numFmtId="0" fontId="2" fillId="0" borderId="3" xfId="0" applyFont="1" applyBorder="1" applyAlignment="1"/>
    <xf numFmtId="0" fontId="2" fillId="0" borderId="1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6" fillId="0" borderId="0" xfId="0" applyFont="1" applyAlignment="1"/>
    <xf numFmtId="0" fontId="6" fillId="0" borderId="0" xfId="0" applyFont="1" applyFill="1" applyBorder="1" applyAlignment="1"/>
    <xf numFmtId="10" fontId="5" fillId="0" borderId="5" xfId="2" applyNumberFormat="1" applyFont="1" applyBorder="1" applyAlignment="1">
      <alignment horizontal="center"/>
    </xf>
    <xf numFmtId="10" fontId="0" fillId="0" borderId="0" xfId="2" applyNumberFormat="1" applyFont="1" applyAlignment="1">
      <alignment horizontal="center"/>
    </xf>
    <xf numFmtId="10" fontId="6" fillId="0" borderId="0" xfId="2" applyNumberFormat="1" applyFont="1" applyAlignment="1">
      <alignment horizontal="center"/>
    </xf>
    <xf numFmtId="0" fontId="6" fillId="0" borderId="0" xfId="0" applyFont="1" applyBorder="1" applyAlignment="1"/>
    <xf numFmtId="164" fontId="0" fillId="0" borderId="0" xfId="1" applyNumberFormat="1" applyFont="1" applyBorder="1" applyAlignment="1"/>
    <xf numFmtId="164" fontId="0" fillId="0" borderId="0" xfId="0" applyNumberFormat="1" applyFont="1" applyBorder="1" applyAlignment="1"/>
    <xf numFmtId="10" fontId="0" fillId="0" borderId="0" xfId="2" applyNumberFormat="1" applyFont="1" applyBorder="1" applyAlignment="1">
      <alignment horizontal="center"/>
    </xf>
    <xf numFmtId="0" fontId="0" fillId="0" borderId="0" xfId="0" applyFont="1" applyBorder="1" applyAlignment="1"/>
    <xf numFmtId="0" fontId="1" fillId="4" borderId="7" xfId="0" applyFont="1" applyFill="1" applyBorder="1" applyAlignment="1"/>
    <xf numFmtId="168" fontId="2" fillId="0" borderId="3" xfId="0" applyNumberFormat="1" applyFont="1" applyBorder="1" applyAlignment="1"/>
    <xf numFmtId="167" fontId="2" fillId="0" borderId="1" xfId="3" applyNumberFormat="1" applyFont="1" applyBorder="1" applyAlignment="1"/>
    <xf numFmtId="0" fontId="2" fillId="2" borderId="8" xfId="0" applyFont="1" applyFill="1" applyBorder="1" applyAlignment="1"/>
    <xf numFmtId="167" fontId="2" fillId="2" borderId="8" xfId="3" applyNumberFormat="1" applyFont="1" applyFill="1" applyBorder="1" applyAlignment="1"/>
    <xf numFmtId="0" fontId="2" fillId="2" borderId="9" xfId="0" applyFont="1" applyFill="1" applyBorder="1" applyAlignment="1"/>
    <xf numFmtId="0" fontId="3" fillId="2" borderId="9" xfId="0" applyFont="1" applyFill="1" applyBorder="1" applyAlignment="1"/>
    <xf numFmtId="167" fontId="2" fillId="2" borderId="9" xfId="3" applyNumberFormat="1" applyFont="1" applyFill="1" applyBorder="1" applyAlignment="1"/>
    <xf numFmtId="0" fontId="7" fillId="2" borderId="9" xfId="0" applyFont="1" applyFill="1" applyBorder="1" applyAlignment="1"/>
    <xf numFmtId="0" fontId="2" fillId="2" borderId="10" xfId="0" applyFont="1" applyFill="1" applyBorder="1" applyAlignment="1"/>
    <xf numFmtId="167" fontId="2" fillId="2" borderId="10" xfId="3" applyNumberFormat="1" applyFont="1" applyFill="1" applyBorder="1" applyAlignment="1"/>
    <xf numFmtId="0" fontId="8" fillId="3" borderId="6" xfId="0" applyFont="1" applyFill="1" applyBorder="1" applyAlignment="1"/>
    <xf numFmtId="164" fontId="9" fillId="3" borderId="2" xfId="0" applyNumberFormat="1" applyFont="1" applyFill="1" applyBorder="1" applyAlignment="1"/>
    <xf numFmtId="10" fontId="9" fillId="3" borderId="2" xfId="2" applyNumberFormat="1" applyFont="1" applyFill="1" applyBorder="1" applyAlignment="1">
      <alignment horizontal="center"/>
    </xf>
    <xf numFmtId="0" fontId="8" fillId="6" borderId="6" xfId="0" applyFont="1" applyFill="1" applyBorder="1" applyAlignment="1"/>
    <xf numFmtId="164" fontId="9" fillId="6" borderId="2" xfId="0" applyNumberFormat="1" applyFont="1" applyFill="1" applyBorder="1" applyAlignment="1"/>
    <xf numFmtId="10" fontId="9" fillId="7" borderId="2" xfId="2" applyNumberFormat="1" applyFont="1" applyFill="1" applyBorder="1" applyAlignment="1">
      <alignment horizontal="center"/>
    </xf>
    <xf numFmtId="0" fontId="8" fillId="5" borderId="6" xfId="0" applyFont="1" applyFill="1" applyBorder="1" applyAlignment="1"/>
    <xf numFmtId="164" fontId="9" fillId="5" borderId="2" xfId="0" applyNumberFormat="1" applyFont="1" applyFill="1" applyBorder="1" applyAlignment="1"/>
    <xf numFmtId="166" fontId="9" fillId="5" borderId="2" xfId="0" applyNumberFormat="1" applyFont="1" applyFill="1" applyBorder="1" applyAlignment="1"/>
    <xf numFmtId="0" fontId="1" fillId="4" borderId="7" xfId="0" applyFont="1" applyFill="1" applyBorder="1" applyAlignment="1">
      <alignment horizontal="left"/>
    </xf>
    <xf numFmtId="0" fontId="10" fillId="0" borderId="0" xfId="0" applyFont="1" applyAlignmen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0</xdr:col>
      <xdr:colOff>2398654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3127FE-4A7F-46EC-A651-2A785E117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1" y="0"/>
          <a:ext cx="2389128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AD166-AB58-4793-ABEC-0DEC02C4C109}">
  <dimension ref="A6:E38"/>
  <sheetViews>
    <sheetView workbookViewId="0">
      <selection activeCell="H12" sqref="H12"/>
    </sheetView>
  </sheetViews>
  <sheetFormatPr defaultRowHeight="12.75" x14ac:dyDescent="0.2"/>
  <cols>
    <col min="1" max="1" width="52.7109375" customWidth="1"/>
    <col min="2" max="2" width="14.28515625" customWidth="1"/>
    <col min="3" max="3" width="13.42578125" customWidth="1"/>
    <col min="4" max="5" width="12.5703125" customWidth="1"/>
  </cols>
  <sheetData>
    <row r="6" spans="1:5" ht="23.25" x14ac:dyDescent="0.35">
      <c r="A6" s="36" t="s">
        <v>120</v>
      </c>
    </row>
    <row r="8" spans="1:5" x14ac:dyDescent="0.2">
      <c r="A8" s="15" t="s">
        <v>0</v>
      </c>
      <c r="B8" s="15" t="s">
        <v>1</v>
      </c>
      <c r="C8" s="35" t="s">
        <v>2</v>
      </c>
      <c r="D8" s="35" t="s">
        <v>3</v>
      </c>
      <c r="E8" s="35" t="s">
        <v>4</v>
      </c>
    </row>
    <row r="9" spans="1:5" x14ac:dyDescent="0.2">
      <c r="A9" s="18" t="s">
        <v>10</v>
      </c>
      <c r="B9" s="18" t="s">
        <v>11</v>
      </c>
      <c r="C9" s="19">
        <v>325375</v>
      </c>
      <c r="D9" s="19">
        <v>305259</v>
      </c>
      <c r="E9" s="19">
        <v>216636</v>
      </c>
    </row>
    <row r="10" spans="1:5" x14ac:dyDescent="0.2">
      <c r="A10" s="20" t="s">
        <v>45</v>
      </c>
      <c r="B10" s="21" t="s">
        <v>46</v>
      </c>
      <c r="C10" s="22">
        <v>251000</v>
      </c>
      <c r="D10" s="22">
        <v>251000</v>
      </c>
      <c r="E10" s="22">
        <v>150000</v>
      </c>
    </row>
    <row r="11" spans="1:5" x14ac:dyDescent="0.2">
      <c r="A11" s="20" t="s">
        <v>39</v>
      </c>
      <c r="B11" s="21" t="s">
        <v>40</v>
      </c>
      <c r="C11" s="22">
        <v>211206</v>
      </c>
      <c r="D11" s="22">
        <v>211206</v>
      </c>
      <c r="E11" s="22">
        <v>144000</v>
      </c>
    </row>
    <row r="12" spans="1:5" x14ac:dyDescent="0.2">
      <c r="A12" s="20" t="s">
        <v>19</v>
      </c>
      <c r="B12" s="20" t="s">
        <v>20</v>
      </c>
      <c r="C12" s="22">
        <v>201460</v>
      </c>
      <c r="D12" s="22">
        <v>261636</v>
      </c>
      <c r="E12" s="22">
        <v>195361</v>
      </c>
    </row>
    <row r="13" spans="1:5" x14ac:dyDescent="0.2">
      <c r="A13" s="20" t="s">
        <v>21</v>
      </c>
      <c r="B13" s="21" t="s">
        <v>22</v>
      </c>
      <c r="C13" s="22">
        <v>200000</v>
      </c>
      <c r="D13" s="22">
        <v>200000</v>
      </c>
      <c r="E13" s="22">
        <v>200000</v>
      </c>
    </row>
    <row r="14" spans="1:5" x14ac:dyDescent="0.2">
      <c r="A14" s="23" t="s">
        <v>8</v>
      </c>
      <c r="B14" s="20" t="s">
        <v>9</v>
      </c>
      <c r="C14" s="22">
        <v>195855</v>
      </c>
      <c r="D14" s="22">
        <v>195855</v>
      </c>
      <c r="E14" s="22">
        <v>0</v>
      </c>
    </row>
    <row r="15" spans="1:5" x14ac:dyDescent="0.2">
      <c r="A15" s="20" t="s">
        <v>28</v>
      </c>
      <c r="B15" s="20" t="s">
        <v>29</v>
      </c>
      <c r="C15" s="22">
        <v>125000</v>
      </c>
      <c r="D15" s="22">
        <v>115000</v>
      </c>
      <c r="E15" s="22">
        <v>111400</v>
      </c>
    </row>
    <row r="16" spans="1:5" x14ac:dyDescent="0.2">
      <c r="A16" s="20" t="s">
        <v>41</v>
      </c>
      <c r="B16" s="21" t="s">
        <v>42</v>
      </c>
      <c r="C16" s="22">
        <v>95960</v>
      </c>
      <c r="D16" s="22">
        <v>95960</v>
      </c>
      <c r="E16" s="22">
        <v>87620</v>
      </c>
    </row>
    <row r="17" spans="1:5" x14ac:dyDescent="0.2">
      <c r="A17" s="20" t="s">
        <v>43</v>
      </c>
      <c r="B17" s="21" t="s">
        <v>44</v>
      </c>
      <c r="C17" s="22">
        <v>88000</v>
      </c>
      <c r="D17" s="22">
        <v>88000</v>
      </c>
      <c r="E17" s="22">
        <v>88000</v>
      </c>
    </row>
    <row r="18" spans="1:5" x14ac:dyDescent="0.2">
      <c r="A18" s="20" t="s">
        <v>50</v>
      </c>
      <c r="B18" s="20" t="s">
        <v>11</v>
      </c>
      <c r="C18" s="22">
        <v>72752</v>
      </c>
      <c r="D18" s="22">
        <v>60000</v>
      </c>
      <c r="E18" s="22">
        <v>60000</v>
      </c>
    </row>
    <row r="19" spans="1:5" x14ac:dyDescent="0.2">
      <c r="A19" s="20" t="s">
        <v>35</v>
      </c>
      <c r="B19" s="20" t="s">
        <v>36</v>
      </c>
      <c r="C19" s="22">
        <v>70000</v>
      </c>
      <c r="D19" s="22">
        <v>70000</v>
      </c>
      <c r="E19" s="22">
        <v>65593</v>
      </c>
    </row>
    <row r="20" spans="1:5" x14ac:dyDescent="0.2">
      <c r="A20" s="20" t="s">
        <v>13</v>
      </c>
      <c r="B20" s="20" t="s">
        <v>14</v>
      </c>
      <c r="C20" s="22">
        <v>60000</v>
      </c>
      <c r="D20" s="22">
        <v>0</v>
      </c>
      <c r="E20" s="22">
        <v>51200</v>
      </c>
    </row>
    <row r="21" spans="1:5" x14ac:dyDescent="0.2">
      <c r="A21" s="20" t="s">
        <v>47</v>
      </c>
      <c r="B21" s="21" t="s">
        <v>48</v>
      </c>
      <c r="C21" s="22">
        <v>52148</v>
      </c>
      <c r="D21" s="22">
        <v>52148</v>
      </c>
      <c r="E21" s="22">
        <v>51130</v>
      </c>
    </row>
    <row r="22" spans="1:5" x14ac:dyDescent="0.2">
      <c r="A22" s="20" t="s">
        <v>37</v>
      </c>
      <c r="B22" s="21" t="s">
        <v>38</v>
      </c>
      <c r="C22" s="22">
        <v>39833</v>
      </c>
      <c r="D22" s="22">
        <v>39833</v>
      </c>
      <c r="E22" s="22">
        <v>39833</v>
      </c>
    </row>
    <row r="23" spans="1:5" x14ac:dyDescent="0.2">
      <c r="A23" s="20" t="s">
        <v>15</v>
      </c>
      <c r="B23" s="20" t="s">
        <v>16</v>
      </c>
      <c r="C23" s="22">
        <v>35000</v>
      </c>
      <c r="D23" s="22">
        <v>35000</v>
      </c>
      <c r="E23" s="22">
        <v>25000</v>
      </c>
    </row>
    <row r="24" spans="1:5" x14ac:dyDescent="0.2">
      <c r="A24" s="20" t="s">
        <v>49</v>
      </c>
      <c r="B24" s="21" t="s">
        <v>11</v>
      </c>
      <c r="C24" s="22">
        <v>35000</v>
      </c>
      <c r="D24" s="22">
        <v>35000</v>
      </c>
      <c r="E24" s="22">
        <v>28000</v>
      </c>
    </row>
    <row r="25" spans="1:5" x14ac:dyDescent="0.2">
      <c r="A25" s="20" t="s">
        <v>17</v>
      </c>
      <c r="B25" s="20" t="s">
        <v>18</v>
      </c>
      <c r="C25" s="22">
        <v>30000</v>
      </c>
      <c r="D25" s="22">
        <v>31430</v>
      </c>
      <c r="E25" s="22">
        <v>5455</v>
      </c>
    </row>
    <row r="26" spans="1:5" x14ac:dyDescent="0.2">
      <c r="A26" s="20" t="s">
        <v>31</v>
      </c>
      <c r="B26" s="20" t="s">
        <v>32</v>
      </c>
      <c r="C26" s="22">
        <v>20000</v>
      </c>
      <c r="D26" s="22">
        <v>170000</v>
      </c>
      <c r="E26" s="22">
        <v>170155</v>
      </c>
    </row>
    <row r="27" spans="1:5" x14ac:dyDescent="0.2">
      <c r="A27" s="20" t="s">
        <v>23</v>
      </c>
      <c r="B27" s="21" t="s">
        <v>24</v>
      </c>
      <c r="C27" s="22">
        <v>18000</v>
      </c>
      <c r="D27" s="22">
        <v>10000</v>
      </c>
      <c r="E27" s="22">
        <v>0</v>
      </c>
    </row>
    <row r="28" spans="1:5" x14ac:dyDescent="0.2">
      <c r="A28" s="20" t="s">
        <v>54</v>
      </c>
      <c r="B28" s="20" t="s">
        <v>55</v>
      </c>
      <c r="C28" s="22">
        <v>13612</v>
      </c>
      <c r="D28" s="22">
        <v>17605</v>
      </c>
      <c r="E28" s="22">
        <v>25030</v>
      </c>
    </row>
    <row r="29" spans="1:5" x14ac:dyDescent="0.2">
      <c r="A29" s="20" t="s">
        <v>27</v>
      </c>
      <c r="B29" s="20" t="s">
        <v>11</v>
      </c>
      <c r="C29" s="22">
        <v>6500</v>
      </c>
      <c r="D29" s="22">
        <v>0</v>
      </c>
      <c r="E29" s="22">
        <v>0</v>
      </c>
    </row>
    <row r="30" spans="1:5" x14ac:dyDescent="0.2">
      <c r="A30" s="20" t="s">
        <v>33</v>
      </c>
      <c r="B30" s="20" t="s">
        <v>34</v>
      </c>
      <c r="C30" s="22">
        <v>5000</v>
      </c>
      <c r="D30" s="22">
        <v>5000</v>
      </c>
      <c r="E30" s="22">
        <v>0</v>
      </c>
    </row>
    <row r="31" spans="1:5" x14ac:dyDescent="0.2">
      <c r="A31" s="20" t="s">
        <v>12</v>
      </c>
      <c r="B31" s="20" t="s">
        <v>11</v>
      </c>
      <c r="C31" s="22">
        <v>4000</v>
      </c>
      <c r="D31" s="22">
        <v>6700</v>
      </c>
      <c r="E31" s="22">
        <v>6700</v>
      </c>
    </row>
    <row r="32" spans="1:5" x14ac:dyDescent="0.2">
      <c r="A32" s="20" t="s">
        <v>25</v>
      </c>
      <c r="B32" s="20" t="s">
        <v>26</v>
      </c>
      <c r="C32" s="22">
        <v>0</v>
      </c>
      <c r="D32" s="22">
        <v>26730</v>
      </c>
      <c r="E32" s="22">
        <v>26723</v>
      </c>
    </row>
    <row r="33" spans="1:5" x14ac:dyDescent="0.2">
      <c r="A33" s="20" t="s">
        <v>30</v>
      </c>
      <c r="B33" s="20" t="s">
        <v>11</v>
      </c>
      <c r="C33" s="22">
        <v>0</v>
      </c>
      <c r="D33" s="22">
        <v>39300</v>
      </c>
      <c r="E33" s="22">
        <v>26200</v>
      </c>
    </row>
    <row r="34" spans="1:5" x14ac:dyDescent="0.2">
      <c r="A34" s="20" t="s">
        <v>51</v>
      </c>
      <c r="B34" s="20" t="s">
        <v>52</v>
      </c>
      <c r="C34" s="22">
        <v>0</v>
      </c>
      <c r="D34" s="22">
        <v>10500</v>
      </c>
      <c r="E34" s="22">
        <v>6720</v>
      </c>
    </row>
    <row r="35" spans="1:5" x14ac:dyDescent="0.2">
      <c r="A35" s="24" t="s">
        <v>53</v>
      </c>
      <c r="B35" s="24" t="s">
        <v>32</v>
      </c>
      <c r="C35" s="25">
        <v>0</v>
      </c>
      <c r="D35" s="25">
        <v>35000</v>
      </c>
      <c r="E35" s="25">
        <v>0</v>
      </c>
    </row>
    <row r="36" spans="1:5" x14ac:dyDescent="0.2">
      <c r="A36" s="2"/>
      <c r="B36" s="2"/>
      <c r="C36" s="17"/>
      <c r="D36" s="17"/>
      <c r="E36" s="17"/>
    </row>
    <row r="37" spans="1:5" ht="13.5" thickBot="1" x14ac:dyDescent="0.25">
      <c r="A37" s="1"/>
      <c r="B37" s="1"/>
      <c r="C37" s="16">
        <f>SUM(C9:C35)</f>
        <v>2155701</v>
      </c>
      <c r="D37" s="16">
        <f>SUM(D9:D35)</f>
        <v>2368162</v>
      </c>
      <c r="E37" s="16">
        <f>SUM(E9:E35)</f>
        <v>1780756</v>
      </c>
    </row>
    <row r="38" spans="1:5" ht="13.5" thickTop="1" x14ac:dyDescent="0.2"/>
  </sheetData>
  <autoFilter ref="A8:E35" xr:uid="{BD8AD166-AB58-4793-ABEC-0DEC02C4C109}">
    <sortState xmlns:xlrd2="http://schemas.microsoft.com/office/spreadsheetml/2017/richdata2" ref="A9:E35">
      <sortCondition descending="1" ref="C8:C35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2:K59"/>
  <sheetViews>
    <sheetView tabSelected="1" workbookViewId="0">
      <selection activeCell="D69" sqref="D69"/>
    </sheetView>
  </sheetViews>
  <sheetFormatPr defaultColWidth="12.5703125" defaultRowHeight="15.75" customHeight="1" x14ac:dyDescent="0.2"/>
  <cols>
    <col min="1" max="1" width="20.28515625" customWidth="1"/>
    <col min="2" max="2" width="13.28515625" customWidth="1"/>
    <col min="3" max="3" width="18" style="8" customWidth="1"/>
    <col min="4" max="4" width="13" customWidth="1"/>
    <col min="5" max="5" width="11.7109375" customWidth="1"/>
    <col min="6" max="6" width="11.42578125" customWidth="1"/>
    <col min="7" max="11" width="12.5703125" customWidth="1"/>
  </cols>
  <sheetData>
    <row r="2" spans="1:11" ht="12.75" x14ac:dyDescent="0.2">
      <c r="A2" s="3" t="s">
        <v>57</v>
      </c>
      <c r="B2" s="4" t="s">
        <v>58</v>
      </c>
      <c r="C2" s="7" t="s">
        <v>119</v>
      </c>
      <c r="D2" s="4" t="s">
        <v>59</v>
      </c>
      <c r="E2" s="4" t="s">
        <v>60</v>
      </c>
      <c r="F2" s="4" t="s">
        <v>61</v>
      </c>
      <c r="G2" s="4" t="s">
        <v>62</v>
      </c>
      <c r="H2" s="4" t="s">
        <v>63</v>
      </c>
      <c r="I2" s="4" t="s">
        <v>64</v>
      </c>
      <c r="J2" s="4" t="s">
        <v>65</v>
      </c>
      <c r="K2" s="4" t="s">
        <v>66</v>
      </c>
    </row>
    <row r="3" spans="1:11" x14ac:dyDescent="0.25">
      <c r="A3" s="26" t="s">
        <v>71</v>
      </c>
      <c r="B3" s="27">
        <v>3405254</v>
      </c>
      <c r="C3" s="28">
        <f t="shared" ref="C3:C34" si="0">B3/B$55</f>
        <v>0.12706456588821263</v>
      </c>
      <c r="D3" s="27">
        <v>149328</v>
      </c>
      <c r="E3" s="27">
        <v>3466446</v>
      </c>
      <c r="F3" s="27">
        <v>130140</v>
      </c>
      <c r="G3" s="27">
        <v>2824957</v>
      </c>
      <c r="H3" s="27">
        <v>90675</v>
      </c>
      <c r="I3" s="27">
        <v>240000</v>
      </c>
      <c r="J3" s="27">
        <v>1350930</v>
      </c>
      <c r="K3" s="27">
        <v>1188800</v>
      </c>
    </row>
    <row r="4" spans="1:11" ht="15.75" customHeight="1" x14ac:dyDescent="0.25">
      <c r="A4" s="29" t="s">
        <v>108</v>
      </c>
      <c r="B4" s="30">
        <v>2155701</v>
      </c>
      <c r="C4" s="31">
        <f t="shared" si="0"/>
        <v>8.0438408338933273E-2</v>
      </c>
      <c r="D4" s="30">
        <v>0</v>
      </c>
      <c r="E4" s="30">
        <v>2368162</v>
      </c>
      <c r="F4" s="30">
        <v>25000</v>
      </c>
      <c r="G4" s="30">
        <v>1780756</v>
      </c>
      <c r="H4" s="30">
        <v>0</v>
      </c>
      <c r="I4" s="30">
        <v>70000</v>
      </c>
      <c r="J4" s="30">
        <v>690000</v>
      </c>
      <c r="K4" s="30">
        <v>670000</v>
      </c>
    </row>
    <row r="5" spans="1:11" x14ac:dyDescent="0.25">
      <c r="A5" s="26" t="s">
        <v>6</v>
      </c>
      <c r="B5" s="27">
        <v>1742882</v>
      </c>
      <c r="C5" s="28">
        <f t="shared" si="0"/>
        <v>6.5034368867749603E-2</v>
      </c>
      <c r="D5" s="27">
        <v>23681</v>
      </c>
      <c r="E5" s="27">
        <v>1748078</v>
      </c>
      <c r="F5" s="27">
        <v>19437</v>
      </c>
      <c r="G5" s="27">
        <v>1139986</v>
      </c>
      <c r="H5" s="27">
        <v>42264</v>
      </c>
      <c r="I5" s="27">
        <v>170000</v>
      </c>
      <c r="J5" s="27">
        <v>945000</v>
      </c>
      <c r="K5" s="27">
        <v>945000</v>
      </c>
    </row>
    <row r="6" spans="1:11" ht="15.75" customHeight="1" x14ac:dyDescent="0.25">
      <c r="A6" s="32" t="s">
        <v>75</v>
      </c>
      <c r="B6" s="33">
        <v>1654336</v>
      </c>
      <c r="C6" s="28">
        <f t="shared" si="0"/>
        <v>6.1730339549778711E-2</v>
      </c>
      <c r="D6" s="33">
        <v>12000</v>
      </c>
      <c r="E6" s="33">
        <v>1715964</v>
      </c>
      <c r="F6" s="33">
        <v>0</v>
      </c>
      <c r="G6" s="33">
        <v>1134544</v>
      </c>
      <c r="H6" s="33">
        <v>0</v>
      </c>
      <c r="I6" s="33">
        <v>250000</v>
      </c>
      <c r="J6" s="33">
        <v>780000</v>
      </c>
      <c r="K6" s="33">
        <v>730000</v>
      </c>
    </row>
    <row r="7" spans="1:11" ht="15.75" customHeight="1" x14ac:dyDescent="0.25">
      <c r="A7" s="26" t="s">
        <v>88</v>
      </c>
      <c r="B7" s="27">
        <v>1597956</v>
      </c>
      <c r="C7" s="28">
        <f t="shared" si="0"/>
        <v>5.9626561028476792E-2</v>
      </c>
      <c r="D7" s="27">
        <v>0</v>
      </c>
      <c r="E7" s="27">
        <v>1547571</v>
      </c>
      <c r="F7" s="27">
        <v>0</v>
      </c>
      <c r="G7" s="27">
        <v>1089061</v>
      </c>
      <c r="H7" s="27">
        <v>0</v>
      </c>
      <c r="I7" s="27">
        <v>40000</v>
      </c>
      <c r="J7" s="27">
        <v>384000</v>
      </c>
      <c r="K7" s="27">
        <v>310000</v>
      </c>
    </row>
    <row r="8" spans="1:11" ht="15.75" customHeight="1" x14ac:dyDescent="0.25">
      <c r="A8" s="26" t="s">
        <v>103</v>
      </c>
      <c r="B8" s="27">
        <v>1371946</v>
      </c>
      <c r="C8" s="28">
        <f t="shared" si="0"/>
        <v>5.1193162951154239E-2</v>
      </c>
      <c r="D8" s="27">
        <v>16310</v>
      </c>
      <c r="E8" s="27">
        <v>1419138</v>
      </c>
      <c r="F8" s="27">
        <v>16500</v>
      </c>
      <c r="G8" s="27">
        <v>1084712</v>
      </c>
      <c r="H8" s="27">
        <v>16500</v>
      </c>
      <c r="I8" s="27">
        <v>150000</v>
      </c>
      <c r="J8" s="27">
        <v>554999</v>
      </c>
      <c r="K8" s="27">
        <v>417588</v>
      </c>
    </row>
    <row r="9" spans="1:11" ht="15.75" customHeight="1" x14ac:dyDescent="0.25">
      <c r="A9" s="26" t="s">
        <v>105</v>
      </c>
      <c r="B9" s="27">
        <v>910550</v>
      </c>
      <c r="C9" s="28">
        <f t="shared" si="0"/>
        <v>3.3976508204531006E-2</v>
      </c>
      <c r="D9" s="27">
        <v>0</v>
      </c>
      <c r="E9" s="27">
        <v>839007</v>
      </c>
      <c r="F9" s="27">
        <v>0</v>
      </c>
      <c r="G9" s="27">
        <v>579641</v>
      </c>
      <c r="H9" s="27">
        <v>0</v>
      </c>
      <c r="I9" s="27">
        <v>10000</v>
      </c>
      <c r="J9" s="27">
        <v>100000</v>
      </c>
      <c r="K9" s="27">
        <v>100000</v>
      </c>
    </row>
    <row r="10" spans="1:11" ht="15.75" customHeight="1" x14ac:dyDescent="0.25">
      <c r="A10" s="26" t="s">
        <v>107</v>
      </c>
      <c r="B10" s="27">
        <v>812211</v>
      </c>
      <c r="C10" s="28">
        <f t="shared" si="0"/>
        <v>3.0307060244149506E-2</v>
      </c>
      <c r="D10" s="27">
        <v>0</v>
      </c>
      <c r="E10" s="27">
        <v>662087</v>
      </c>
      <c r="F10" s="27">
        <v>0</v>
      </c>
      <c r="G10" s="27">
        <v>654592</v>
      </c>
      <c r="H10" s="27">
        <v>0</v>
      </c>
      <c r="I10" s="27">
        <v>20000</v>
      </c>
      <c r="J10" s="27">
        <v>200000</v>
      </c>
      <c r="K10" s="27">
        <v>200000</v>
      </c>
    </row>
    <row r="11" spans="1:11" x14ac:dyDescent="0.25">
      <c r="A11" s="32" t="s">
        <v>100</v>
      </c>
      <c r="B11" s="33">
        <v>725847</v>
      </c>
      <c r="C11" s="28">
        <f t="shared" si="0"/>
        <v>2.7084450662494333E-2</v>
      </c>
      <c r="D11" s="33">
        <v>12000</v>
      </c>
      <c r="E11" s="33">
        <v>701893</v>
      </c>
      <c r="F11" s="33">
        <v>10000</v>
      </c>
      <c r="G11" s="33">
        <v>656383</v>
      </c>
      <c r="H11" s="33">
        <v>10000</v>
      </c>
      <c r="I11" s="33">
        <v>60000</v>
      </c>
      <c r="J11" s="33">
        <v>570000</v>
      </c>
      <c r="K11" s="33">
        <v>556351</v>
      </c>
    </row>
    <row r="12" spans="1:11" ht="15.75" customHeight="1" x14ac:dyDescent="0.25">
      <c r="A12" s="26" t="s">
        <v>86</v>
      </c>
      <c r="B12" s="27">
        <v>718336</v>
      </c>
      <c r="C12" s="28">
        <f t="shared" si="0"/>
        <v>2.6804183183361686E-2</v>
      </c>
      <c r="D12" s="27">
        <v>10000</v>
      </c>
      <c r="E12" s="27">
        <v>774886</v>
      </c>
      <c r="F12" s="27">
        <v>0</v>
      </c>
      <c r="G12" s="27">
        <v>590516</v>
      </c>
      <c r="H12" s="27">
        <v>0</v>
      </c>
      <c r="I12" s="27">
        <v>120000</v>
      </c>
      <c r="J12" s="27">
        <v>273701</v>
      </c>
      <c r="K12" s="27">
        <v>273058</v>
      </c>
    </row>
    <row r="13" spans="1:11" ht="15.75" customHeight="1" x14ac:dyDescent="0.25">
      <c r="A13" s="26" t="s">
        <v>96</v>
      </c>
      <c r="B13" s="27">
        <v>686893</v>
      </c>
      <c r="C13" s="28">
        <f t="shared" si="0"/>
        <v>2.563091060362958E-2</v>
      </c>
      <c r="D13" s="27">
        <v>5500</v>
      </c>
      <c r="E13" s="27">
        <v>649193</v>
      </c>
      <c r="F13" s="27">
        <v>5000</v>
      </c>
      <c r="G13" s="27">
        <v>474320</v>
      </c>
      <c r="H13" s="27">
        <v>5000</v>
      </c>
      <c r="I13" s="27">
        <v>30000</v>
      </c>
      <c r="J13" s="27">
        <v>400000</v>
      </c>
      <c r="K13" s="27">
        <v>365000</v>
      </c>
    </row>
    <row r="14" spans="1:11" ht="15.75" customHeight="1" x14ac:dyDescent="0.25">
      <c r="A14" s="26" t="s">
        <v>69</v>
      </c>
      <c r="B14" s="27">
        <v>655015</v>
      </c>
      <c r="C14" s="28">
        <f t="shared" si="0"/>
        <v>2.4441406316611802E-2</v>
      </c>
      <c r="D14" s="27">
        <v>0</v>
      </c>
      <c r="E14" s="27">
        <v>655015</v>
      </c>
      <c r="F14" s="27">
        <v>0</v>
      </c>
      <c r="G14" s="27">
        <v>585063</v>
      </c>
      <c r="H14" s="27">
        <v>0</v>
      </c>
      <c r="I14" s="27">
        <v>100005</v>
      </c>
      <c r="J14" s="27">
        <v>185396</v>
      </c>
      <c r="K14" s="27">
        <v>180919</v>
      </c>
    </row>
    <row r="15" spans="1:11" ht="15.75" customHeight="1" x14ac:dyDescent="0.25">
      <c r="A15" s="26" t="s">
        <v>76</v>
      </c>
      <c r="B15" s="27">
        <v>644662</v>
      </c>
      <c r="C15" s="28">
        <f t="shared" si="0"/>
        <v>2.4055091683212747E-2</v>
      </c>
      <c r="D15" s="27">
        <v>0</v>
      </c>
      <c r="E15" s="27">
        <v>567757</v>
      </c>
      <c r="F15" s="27">
        <v>0</v>
      </c>
      <c r="G15" s="27">
        <v>553209</v>
      </c>
      <c r="H15" s="27">
        <v>0</v>
      </c>
      <c r="I15" s="27">
        <v>30000</v>
      </c>
      <c r="J15" s="27">
        <v>300000</v>
      </c>
      <c r="K15" s="27">
        <v>261800</v>
      </c>
    </row>
    <row r="16" spans="1:11" ht="15.75" customHeight="1" x14ac:dyDescent="0.25">
      <c r="A16" s="32" t="s">
        <v>91</v>
      </c>
      <c r="B16" s="33">
        <v>626655</v>
      </c>
      <c r="C16" s="28">
        <f t="shared" si="0"/>
        <v>2.3383173630125063E-2</v>
      </c>
      <c r="D16" s="33">
        <v>114436</v>
      </c>
      <c r="E16" s="33">
        <v>742045</v>
      </c>
      <c r="F16" s="33">
        <v>113148</v>
      </c>
      <c r="G16" s="33">
        <v>362964</v>
      </c>
      <c r="H16" s="33">
        <v>50962</v>
      </c>
      <c r="I16" s="33">
        <v>107000</v>
      </c>
      <c r="J16" s="33">
        <v>287000</v>
      </c>
      <c r="K16" s="33">
        <v>275121</v>
      </c>
    </row>
    <row r="17" spans="1:11" ht="15.75" customHeight="1" x14ac:dyDescent="0.25">
      <c r="A17" s="32" t="s">
        <v>79</v>
      </c>
      <c r="B17" s="33">
        <v>551181</v>
      </c>
      <c r="C17" s="28">
        <f t="shared" si="0"/>
        <v>2.0566916444656091E-2</v>
      </c>
      <c r="D17" s="33">
        <v>22220</v>
      </c>
      <c r="E17" s="33">
        <v>551298</v>
      </c>
      <c r="F17" s="33">
        <v>24531</v>
      </c>
      <c r="G17" s="33">
        <v>449942</v>
      </c>
      <c r="H17" s="33">
        <v>5601</v>
      </c>
      <c r="I17" s="33">
        <v>50000</v>
      </c>
      <c r="J17" s="33">
        <v>400000</v>
      </c>
      <c r="K17" s="33">
        <v>467000</v>
      </c>
    </row>
    <row r="18" spans="1:11" ht="15.75" customHeight="1" x14ac:dyDescent="0.25">
      <c r="A18" s="32" t="s">
        <v>113</v>
      </c>
      <c r="B18" s="33">
        <v>508882</v>
      </c>
      <c r="C18" s="28">
        <f t="shared" si="0"/>
        <v>1.8988560153904942E-2</v>
      </c>
      <c r="D18" s="33">
        <v>0</v>
      </c>
      <c r="E18" s="33">
        <v>493178</v>
      </c>
      <c r="F18" s="33">
        <v>0</v>
      </c>
      <c r="G18" s="33">
        <v>463946</v>
      </c>
      <c r="H18" s="33">
        <v>0</v>
      </c>
      <c r="I18" s="33">
        <v>10000</v>
      </c>
      <c r="J18" s="33">
        <v>184000</v>
      </c>
      <c r="K18" s="33">
        <v>184000</v>
      </c>
    </row>
    <row r="19" spans="1:11" ht="15.75" customHeight="1" x14ac:dyDescent="0.25">
      <c r="A19" s="26" t="s">
        <v>80</v>
      </c>
      <c r="B19" s="27">
        <v>496737</v>
      </c>
      <c r="C19" s="28">
        <f t="shared" si="0"/>
        <v>1.8535378349342834E-2</v>
      </c>
      <c r="D19" s="27">
        <v>18000</v>
      </c>
      <c r="E19" s="27">
        <v>401051</v>
      </c>
      <c r="F19" s="27">
        <v>18000</v>
      </c>
      <c r="G19" s="27">
        <v>410270</v>
      </c>
      <c r="H19" s="27">
        <v>15411</v>
      </c>
      <c r="I19" s="27">
        <v>20000</v>
      </c>
      <c r="J19" s="27">
        <v>200000</v>
      </c>
      <c r="K19" s="27">
        <v>273055</v>
      </c>
    </row>
    <row r="20" spans="1:11" ht="15.75" customHeight="1" x14ac:dyDescent="0.25">
      <c r="A20" s="32" t="s">
        <v>87</v>
      </c>
      <c r="B20" s="33">
        <v>480000</v>
      </c>
      <c r="C20" s="28">
        <f t="shared" si="0"/>
        <v>1.7910849418675396E-2</v>
      </c>
      <c r="D20" s="33">
        <v>0</v>
      </c>
      <c r="E20" s="33">
        <v>477528</v>
      </c>
      <c r="F20" s="33">
        <v>0</v>
      </c>
      <c r="G20" s="33">
        <v>437663</v>
      </c>
      <c r="H20" s="33">
        <v>0</v>
      </c>
      <c r="I20" s="33">
        <v>40000</v>
      </c>
      <c r="J20" s="33">
        <v>435395</v>
      </c>
      <c r="K20" s="33">
        <v>350000</v>
      </c>
    </row>
    <row r="21" spans="1:11" ht="15.75" customHeight="1" x14ac:dyDescent="0.25">
      <c r="A21" s="32" t="s">
        <v>89</v>
      </c>
      <c r="B21" s="33">
        <v>473053</v>
      </c>
      <c r="C21" s="28">
        <f t="shared" si="0"/>
        <v>1.7651627187609691E-2</v>
      </c>
      <c r="D21" s="33">
        <v>0</v>
      </c>
      <c r="E21" s="33">
        <v>476684</v>
      </c>
      <c r="F21" s="34">
        <v>0</v>
      </c>
      <c r="G21" s="33">
        <v>392518</v>
      </c>
      <c r="H21" s="33">
        <v>0</v>
      </c>
      <c r="I21" s="33">
        <v>20000</v>
      </c>
      <c r="J21" s="33">
        <v>200000</v>
      </c>
      <c r="K21" s="33">
        <v>200000</v>
      </c>
    </row>
    <row r="22" spans="1:11" ht="15.75" customHeight="1" x14ac:dyDescent="0.25">
      <c r="A22" s="26" t="s">
        <v>73</v>
      </c>
      <c r="B22" s="27">
        <v>461082</v>
      </c>
      <c r="C22" s="28">
        <f t="shared" si="0"/>
        <v>1.7204938065961854E-2</v>
      </c>
      <c r="D22" s="27">
        <v>0</v>
      </c>
      <c r="E22" s="27">
        <v>441082</v>
      </c>
      <c r="F22" s="27">
        <v>0</v>
      </c>
      <c r="G22" s="27">
        <v>0</v>
      </c>
      <c r="H22" s="27">
        <v>0</v>
      </c>
      <c r="I22" s="27">
        <v>20000</v>
      </c>
      <c r="J22" s="27">
        <v>200000</v>
      </c>
      <c r="K22" s="27">
        <v>200000</v>
      </c>
    </row>
    <row r="23" spans="1:11" ht="15.75" customHeight="1" x14ac:dyDescent="0.25">
      <c r="A23" s="32" t="s">
        <v>72</v>
      </c>
      <c r="B23" s="33">
        <v>455000</v>
      </c>
      <c r="C23" s="28">
        <f t="shared" si="0"/>
        <v>1.6977992678119388E-2</v>
      </c>
      <c r="D23" s="33">
        <v>0</v>
      </c>
      <c r="E23" s="33">
        <v>463150</v>
      </c>
      <c r="F23" s="33">
        <v>0</v>
      </c>
      <c r="G23" s="33">
        <v>218180</v>
      </c>
      <c r="H23" s="33">
        <v>0</v>
      </c>
      <c r="I23" s="33">
        <v>30000</v>
      </c>
      <c r="J23" s="33">
        <v>275065</v>
      </c>
      <c r="K23" s="33">
        <v>235009</v>
      </c>
    </row>
    <row r="24" spans="1:11" ht="15.75" customHeight="1" x14ac:dyDescent="0.25">
      <c r="A24" s="32" t="s">
        <v>83</v>
      </c>
      <c r="B24" s="33">
        <v>390750</v>
      </c>
      <c r="C24" s="28">
        <f t="shared" si="0"/>
        <v>1.4580550854890439E-2</v>
      </c>
      <c r="D24" s="33">
        <v>16008</v>
      </c>
      <c r="E24" s="33">
        <v>430000</v>
      </c>
      <c r="F24" s="33">
        <v>16008</v>
      </c>
      <c r="G24" s="33">
        <v>380000</v>
      </c>
      <c r="H24" s="33">
        <v>20824</v>
      </c>
      <c r="I24" s="33">
        <v>300000</v>
      </c>
      <c r="J24" s="33">
        <v>290000</v>
      </c>
      <c r="K24" s="33">
        <v>277800</v>
      </c>
    </row>
    <row r="25" spans="1:11" ht="15.75" customHeight="1" x14ac:dyDescent="0.25">
      <c r="A25" s="26" t="s">
        <v>111</v>
      </c>
      <c r="B25" s="27">
        <v>389797</v>
      </c>
      <c r="C25" s="28">
        <f t="shared" si="0"/>
        <v>1.4544990355940444E-2</v>
      </c>
      <c r="D25" s="27">
        <v>0</v>
      </c>
      <c r="E25" s="27">
        <v>439590</v>
      </c>
      <c r="F25" s="27">
        <v>0</v>
      </c>
      <c r="G25" s="27">
        <v>324219</v>
      </c>
      <c r="H25" s="27">
        <v>0</v>
      </c>
      <c r="I25" s="27">
        <v>30000</v>
      </c>
      <c r="J25" s="27">
        <v>287000</v>
      </c>
      <c r="K25" s="27">
        <v>280000</v>
      </c>
    </row>
    <row r="26" spans="1:11" ht="15.75" customHeight="1" x14ac:dyDescent="0.25">
      <c r="A26" s="26" t="s">
        <v>67</v>
      </c>
      <c r="B26" s="27">
        <v>380087</v>
      </c>
      <c r="C26" s="28">
        <f t="shared" si="0"/>
        <v>1.418266879790849E-2</v>
      </c>
      <c r="D26" s="27">
        <v>73691</v>
      </c>
      <c r="E26" s="27">
        <v>406509</v>
      </c>
      <c r="F26" s="27">
        <v>62600</v>
      </c>
      <c r="G26" s="27">
        <v>388297</v>
      </c>
      <c r="H26" s="27">
        <v>51838</v>
      </c>
      <c r="I26" s="27">
        <v>100000</v>
      </c>
      <c r="J26" s="27">
        <v>100000</v>
      </c>
      <c r="K26" s="27">
        <v>100000</v>
      </c>
    </row>
    <row r="27" spans="1:11" ht="15.75" customHeight="1" x14ac:dyDescent="0.25">
      <c r="A27" s="32" t="s">
        <v>98</v>
      </c>
      <c r="B27" s="33">
        <v>335955</v>
      </c>
      <c r="C27" s="28">
        <f t="shared" si="0"/>
        <v>1.2535915450939777E-2</v>
      </c>
      <c r="D27" s="33">
        <v>0</v>
      </c>
      <c r="E27" s="33">
        <v>335955</v>
      </c>
      <c r="F27" s="33">
        <v>0</v>
      </c>
      <c r="G27" s="33">
        <v>245900</v>
      </c>
      <c r="H27" s="33">
        <v>0</v>
      </c>
      <c r="I27" s="33">
        <v>20000</v>
      </c>
      <c r="J27" s="33">
        <v>100000</v>
      </c>
      <c r="K27" s="33">
        <v>200000</v>
      </c>
    </row>
    <row r="28" spans="1:11" ht="15.75" customHeight="1" x14ac:dyDescent="0.25">
      <c r="A28" s="26" t="s">
        <v>109</v>
      </c>
      <c r="B28" s="27">
        <v>314864</v>
      </c>
      <c r="C28" s="28">
        <f t="shared" si="0"/>
        <v>1.1748920190337105E-2</v>
      </c>
      <c r="D28" s="27">
        <v>0</v>
      </c>
      <c r="E28" s="27">
        <v>349864</v>
      </c>
      <c r="F28" s="27">
        <v>0</v>
      </c>
      <c r="G28" s="27">
        <v>213598</v>
      </c>
      <c r="H28" s="27">
        <v>0</v>
      </c>
      <c r="I28" s="27">
        <v>10000</v>
      </c>
      <c r="J28" s="27">
        <v>100000</v>
      </c>
      <c r="K28" s="27">
        <v>100000</v>
      </c>
    </row>
    <row r="29" spans="1:11" ht="15.75" customHeight="1" x14ac:dyDescent="0.25">
      <c r="A29" s="26" t="s">
        <v>84</v>
      </c>
      <c r="B29" s="27">
        <v>309249</v>
      </c>
      <c r="C29" s="28">
        <f t="shared" si="0"/>
        <v>1.1539400566408224E-2</v>
      </c>
      <c r="D29" s="27">
        <v>0</v>
      </c>
      <c r="E29" s="27">
        <v>138922</v>
      </c>
      <c r="F29" s="27">
        <v>0</v>
      </c>
      <c r="G29" s="27">
        <v>284070</v>
      </c>
      <c r="H29" s="27">
        <v>0</v>
      </c>
      <c r="I29" s="27">
        <v>10000</v>
      </c>
      <c r="J29" s="27">
        <v>100000</v>
      </c>
      <c r="K29" s="27">
        <v>100000</v>
      </c>
    </row>
    <row r="30" spans="1:11" ht="15.75" customHeight="1" x14ac:dyDescent="0.25">
      <c r="A30" s="32" t="s">
        <v>5</v>
      </c>
      <c r="B30" s="33">
        <v>276500</v>
      </c>
      <c r="C30" s="28">
        <f t="shared" si="0"/>
        <v>1.0317395550549472E-2</v>
      </c>
      <c r="D30" s="33">
        <v>0</v>
      </c>
      <c r="E30" s="33">
        <v>400000</v>
      </c>
      <c r="F30" s="33">
        <v>0</v>
      </c>
      <c r="G30" s="33">
        <v>23255</v>
      </c>
      <c r="H30" s="33">
        <v>0</v>
      </c>
      <c r="I30" s="33">
        <v>20000</v>
      </c>
      <c r="J30" s="33">
        <v>200000</v>
      </c>
      <c r="K30" s="33">
        <v>200000</v>
      </c>
    </row>
    <row r="31" spans="1:11" ht="15.75" customHeight="1" x14ac:dyDescent="0.25">
      <c r="A31" s="32" t="s">
        <v>70</v>
      </c>
      <c r="B31" s="33">
        <v>272400</v>
      </c>
      <c r="C31" s="28">
        <f t="shared" si="0"/>
        <v>1.0164407045098288E-2</v>
      </c>
      <c r="D31" s="33">
        <v>36000</v>
      </c>
      <c r="E31" s="33">
        <v>272000</v>
      </c>
      <c r="F31" s="33">
        <v>36000</v>
      </c>
      <c r="G31" s="33">
        <v>260493</v>
      </c>
      <c r="H31" s="33">
        <v>32000</v>
      </c>
      <c r="I31" s="33">
        <v>110000</v>
      </c>
      <c r="J31" s="33">
        <v>170000</v>
      </c>
      <c r="K31" s="33">
        <v>170000</v>
      </c>
    </row>
    <row r="32" spans="1:11" x14ac:dyDescent="0.25">
      <c r="A32" s="32" t="s">
        <v>104</v>
      </c>
      <c r="B32" s="33">
        <v>255000</v>
      </c>
      <c r="C32" s="28">
        <f t="shared" si="0"/>
        <v>9.5151387536713036E-3</v>
      </c>
      <c r="D32" s="33">
        <v>0</v>
      </c>
      <c r="E32" s="33">
        <v>208900</v>
      </c>
      <c r="F32" s="33">
        <v>0</v>
      </c>
      <c r="G32" s="33">
        <v>156900</v>
      </c>
      <c r="H32" s="33">
        <v>0</v>
      </c>
      <c r="I32" s="33">
        <v>100000</v>
      </c>
      <c r="J32" s="33">
        <v>100000</v>
      </c>
      <c r="K32" s="33">
        <v>100000</v>
      </c>
    </row>
    <row r="33" spans="1:11" ht="15.75" customHeight="1" x14ac:dyDescent="0.25">
      <c r="A33" s="26" t="s">
        <v>112</v>
      </c>
      <c r="B33" s="27">
        <v>240189</v>
      </c>
      <c r="C33" s="28">
        <f t="shared" si="0"/>
        <v>8.9624771062963016E-3</v>
      </c>
      <c r="D33" s="27">
        <v>0</v>
      </c>
      <c r="E33" s="27">
        <v>186872</v>
      </c>
      <c r="F33" s="27">
        <v>0</v>
      </c>
      <c r="G33" s="27">
        <v>203809</v>
      </c>
      <c r="H33" s="27">
        <v>0</v>
      </c>
      <c r="I33" s="27">
        <v>10000</v>
      </c>
      <c r="J33" s="27">
        <v>49992</v>
      </c>
      <c r="K33" s="27">
        <v>100000</v>
      </c>
    </row>
    <row r="34" spans="1:11" ht="15.75" customHeight="1" x14ac:dyDescent="0.25">
      <c r="A34" s="32" t="s">
        <v>81</v>
      </c>
      <c r="B34" s="33">
        <v>199198</v>
      </c>
      <c r="C34" s="28">
        <f t="shared" si="0"/>
        <v>7.4329278802110453E-3</v>
      </c>
      <c r="D34" s="33">
        <v>0</v>
      </c>
      <c r="E34" s="33">
        <v>206700</v>
      </c>
      <c r="F34" s="33">
        <v>0</v>
      </c>
      <c r="G34" s="33">
        <v>185000</v>
      </c>
      <c r="H34" s="33">
        <v>0</v>
      </c>
      <c r="I34" s="33">
        <v>10000</v>
      </c>
      <c r="J34" s="33">
        <v>66916</v>
      </c>
      <c r="K34" s="33">
        <v>100000</v>
      </c>
    </row>
    <row r="35" spans="1:11" ht="15.75" customHeight="1" x14ac:dyDescent="0.25">
      <c r="A35" s="26" t="s">
        <v>82</v>
      </c>
      <c r="B35" s="27">
        <v>187939</v>
      </c>
      <c r="C35" s="28">
        <f t="shared" ref="C35:C53" si="1">B35/B$55</f>
        <v>7.0128065185342406E-3</v>
      </c>
      <c r="D35" s="27">
        <v>0</v>
      </c>
      <c r="E35" s="27">
        <v>196519</v>
      </c>
      <c r="F35" s="27">
        <v>0</v>
      </c>
      <c r="G35" s="27">
        <v>148564</v>
      </c>
      <c r="H35" s="27">
        <v>0</v>
      </c>
      <c r="I35" s="27">
        <v>10000</v>
      </c>
      <c r="J35" s="27">
        <v>49000</v>
      </c>
      <c r="K35" s="27">
        <v>49500</v>
      </c>
    </row>
    <row r="36" spans="1:11" ht="15.75" customHeight="1" x14ac:dyDescent="0.25">
      <c r="A36" s="26" t="s">
        <v>90</v>
      </c>
      <c r="B36" s="27">
        <v>178654</v>
      </c>
      <c r="C36" s="28">
        <f t="shared" si="1"/>
        <v>6.6663435250917382E-3</v>
      </c>
      <c r="D36" s="27">
        <v>0</v>
      </c>
      <c r="E36" s="27">
        <v>117352</v>
      </c>
      <c r="F36" s="27">
        <v>0</v>
      </c>
      <c r="G36" s="27">
        <v>170719</v>
      </c>
      <c r="H36" s="27">
        <v>0</v>
      </c>
      <c r="I36" s="27">
        <v>10000</v>
      </c>
      <c r="J36" s="27">
        <v>81500</v>
      </c>
      <c r="K36" s="27">
        <v>81500</v>
      </c>
    </row>
    <row r="37" spans="1:11" ht="15.75" customHeight="1" x14ac:dyDescent="0.25">
      <c r="A37" s="32" t="s">
        <v>102</v>
      </c>
      <c r="B37" s="33">
        <v>175000</v>
      </c>
      <c r="C37" s="28">
        <f t="shared" si="1"/>
        <v>6.5299971838920718E-3</v>
      </c>
      <c r="D37" s="33">
        <v>0</v>
      </c>
      <c r="E37" s="33">
        <v>219359</v>
      </c>
      <c r="F37" s="33">
        <v>0</v>
      </c>
      <c r="G37" s="33">
        <v>219359</v>
      </c>
      <c r="H37" s="33">
        <v>0</v>
      </c>
      <c r="I37" s="33">
        <v>30000</v>
      </c>
      <c r="J37" s="33">
        <v>275000</v>
      </c>
      <c r="K37" s="33">
        <v>190000</v>
      </c>
    </row>
    <row r="38" spans="1:11" ht="15.75" customHeight="1" x14ac:dyDescent="0.25">
      <c r="A38" s="32" t="s">
        <v>97</v>
      </c>
      <c r="B38" s="33">
        <v>169850</v>
      </c>
      <c r="C38" s="28">
        <f t="shared" si="1"/>
        <v>6.3378286953375334E-3</v>
      </c>
      <c r="D38" s="33">
        <v>12500</v>
      </c>
      <c r="E38" s="33">
        <v>170976</v>
      </c>
      <c r="F38" s="33">
        <v>12500</v>
      </c>
      <c r="G38" s="33">
        <v>157526</v>
      </c>
      <c r="H38" s="33">
        <v>0</v>
      </c>
      <c r="I38" s="33">
        <v>10000</v>
      </c>
      <c r="J38" s="33">
        <v>100000</v>
      </c>
      <c r="K38" s="33">
        <v>194000</v>
      </c>
    </row>
    <row r="39" spans="1:11" ht="15.75" customHeight="1" x14ac:dyDescent="0.25">
      <c r="A39" s="32" t="s">
        <v>68</v>
      </c>
      <c r="B39" s="33">
        <v>167700</v>
      </c>
      <c r="C39" s="28">
        <f t="shared" si="1"/>
        <v>6.2576030156497164E-3</v>
      </c>
      <c r="D39" s="33">
        <v>14000</v>
      </c>
      <c r="E39" s="33">
        <v>142700</v>
      </c>
      <c r="F39" s="33">
        <v>11300</v>
      </c>
      <c r="G39" s="33">
        <v>142700</v>
      </c>
      <c r="H39" s="33">
        <v>11300</v>
      </c>
      <c r="I39" s="33">
        <v>10000</v>
      </c>
      <c r="J39" s="33">
        <v>82000</v>
      </c>
      <c r="K39" s="33">
        <v>76000</v>
      </c>
    </row>
    <row r="40" spans="1:11" ht="15.75" customHeight="1" x14ac:dyDescent="0.25">
      <c r="A40" s="26" t="s">
        <v>56</v>
      </c>
      <c r="B40" s="27">
        <v>152500</v>
      </c>
      <c r="C40" s="28">
        <f t="shared" si="1"/>
        <v>5.6904261173916625E-3</v>
      </c>
      <c r="D40" s="27">
        <v>0</v>
      </c>
      <c r="E40" s="27">
        <v>152500</v>
      </c>
      <c r="F40" s="27">
        <v>0</v>
      </c>
      <c r="G40" s="27">
        <v>0</v>
      </c>
      <c r="H40" s="27">
        <v>0</v>
      </c>
      <c r="I40" s="27">
        <v>20000</v>
      </c>
      <c r="J40" s="27">
        <v>200000</v>
      </c>
      <c r="K40" s="27">
        <v>200000</v>
      </c>
    </row>
    <row r="41" spans="1:11" ht="15.75" customHeight="1" x14ac:dyDescent="0.25">
      <c r="A41" s="32" t="s">
        <v>85</v>
      </c>
      <c r="B41" s="33">
        <v>149240</v>
      </c>
      <c r="C41" s="28">
        <f t="shared" si="1"/>
        <v>5.5687815984231583E-3</v>
      </c>
      <c r="D41" s="33">
        <v>0</v>
      </c>
      <c r="E41" s="33">
        <v>149240</v>
      </c>
      <c r="F41" s="33">
        <v>0</v>
      </c>
      <c r="G41" s="33">
        <v>149240</v>
      </c>
      <c r="H41" s="33">
        <v>0</v>
      </c>
      <c r="I41" s="33">
        <v>100000</v>
      </c>
      <c r="J41" s="33">
        <v>100000</v>
      </c>
      <c r="K41" s="33">
        <v>100000</v>
      </c>
    </row>
    <row r="42" spans="1:11" x14ac:dyDescent="0.25">
      <c r="A42" s="26" t="s">
        <v>78</v>
      </c>
      <c r="B42" s="27">
        <v>149150</v>
      </c>
      <c r="C42" s="28">
        <f t="shared" si="1"/>
        <v>5.5654233141571568E-3</v>
      </c>
      <c r="D42" s="27">
        <v>0</v>
      </c>
      <c r="E42" s="27">
        <v>126650</v>
      </c>
      <c r="F42" s="27">
        <v>0</v>
      </c>
      <c r="G42" s="27">
        <v>84300</v>
      </c>
      <c r="H42" s="27">
        <v>0</v>
      </c>
      <c r="I42" s="27">
        <v>20000</v>
      </c>
      <c r="J42" s="27">
        <v>100000</v>
      </c>
      <c r="K42" s="27">
        <v>100000</v>
      </c>
    </row>
    <row r="43" spans="1:11" ht="15.75" customHeight="1" x14ac:dyDescent="0.25">
      <c r="A43" s="32" t="s">
        <v>93</v>
      </c>
      <c r="B43" s="33">
        <v>142207</v>
      </c>
      <c r="C43" s="28">
        <f t="shared" si="1"/>
        <v>5.3063503401699422E-3</v>
      </c>
      <c r="D43" s="33">
        <v>0</v>
      </c>
      <c r="E43" s="33">
        <v>180663</v>
      </c>
      <c r="F43" s="33">
        <v>0</v>
      </c>
      <c r="G43" s="33">
        <v>141460</v>
      </c>
      <c r="H43" s="33">
        <v>0</v>
      </c>
      <c r="I43" s="33">
        <v>10000</v>
      </c>
      <c r="J43" s="33">
        <v>100000</v>
      </c>
      <c r="K43" s="33">
        <v>89425</v>
      </c>
    </row>
    <row r="44" spans="1:11" x14ac:dyDescent="0.25">
      <c r="A44" s="26" t="s">
        <v>94</v>
      </c>
      <c r="B44" s="27">
        <v>139815</v>
      </c>
      <c r="C44" s="28">
        <f t="shared" si="1"/>
        <v>5.2170946072335432E-3</v>
      </c>
      <c r="D44" s="27">
        <v>0</v>
      </c>
      <c r="E44" s="27">
        <v>139815</v>
      </c>
      <c r="F44" s="27">
        <v>0</v>
      </c>
      <c r="G44" s="27">
        <v>139816</v>
      </c>
      <c r="H44" s="27">
        <v>0</v>
      </c>
      <c r="I44" s="27">
        <v>0</v>
      </c>
      <c r="J44" s="27">
        <v>0</v>
      </c>
      <c r="K44" s="27">
        <v>0</v>
      </c>
    </row>
    <row r="45" spans="1:11" x14ac:dyDescent="0.25">
      <c r="A45" s="26" t="s">
        <v>92</v>
      </c>
      <c r="B45" s="27">
        <v>131247</v>
      </c>
      <c r="C45" s="28">
        <f t="shared" si="1"/>
        <v>4.8973859451101869E-3</v>
      </c>
      <c r="D45" s="27">
        <v>11376</v>
      </c>
      <c r="E45" s="27">
        <v>131247</v>
      </c>
      <c r="F45" s="27">
        <v>11505</v>
      </c>
      <c r="G45" s="27">
        <v>112824</v>
      </c>
      <c r="H45" s="27">
        <v>10000</v>
      </c>
      <c r="I45" s="27">
        <v>0</v>
      </c>
      <c r="J45" s="27">
        <v>0</v>
      </c>
      <c r="K45" s="27">
        <v>26289</v>
      </c>
    </row>
    <row r="46" spans="1:11" x14ac:dyDescent="0.25">
      <c r="A46" s="32" t="s">
        <v>77</v>
      </c>
      <c r="B46" s="33">
        <v>122807</v>
      </c>
      <c r="C46" s="28">
        <f t="shared" si="1"/>
        <v>4.5824535094984784E-3</v>
      </c>
      <c r="D46" s="33">
        <v>0</v>
      </c>
      <c r="E46" s="33">
        <v>122807</v>
      </c>
      <c r="F46" s="33">
        <v>0</v>
      </c>
      <c r="G46" s="33">
        <v>111979</v>
      </c>
      <c r="H46" s="33">
        <v>0</v>
      </c>
      <c r="I46" s="33">
        <v>0</v>
      </c>
      <c r="J46" s="33">
        <v>0</v>
      </c>
      <c r="K46" s="33">
        <v>0</v>
      </c>
    </row>
    <row r="47" spans="1:11" x14ac:dyDescent="0.25">
      <c r="A47" s="26" t="s">
        <v>101</v>
      </c>
      <c r="B47" s="27">
        <v>97000</v>
      </c>
      <c r="C47" s="28">
        <f t="shared" si="1"/>
        <v>3.6194841533573195E-3</v>
      </c>
      <c r="D47" s="27">
        <v>23868</v>
      </c>
      <c r="E47" s="27">
        <v>124043</v>
      </c>
      <c r="F47" s="27">
        <v>25066</v>
      </c>
      <c r="G47" s="27">
        <v>124000</v>
      </c>
      <c r="H47" s="27">
        <v>25800</v>
      </c>
      <c r="I47" s="27">
        <v>10000</v>
      </c>
      <c r="J47" s="27">
        <v>78000</v>
      </c>
      <c r="K47" s="27">
        <v>78000</v>
      </c>
    </row>
    <row r="48" spans="1:11" x14ac:dyDescent="0.25">
      <c r="A48" s="26" t="s">
        <v>114</v>
      </c>
      <c r="B48" s="27">
        <v>85511</v>
      </c>
      <c r="C48" s="28">
        <f t="shared" si="1"/>
        <v>3.1907805096673997E-3</v>
      </c>
      <c r="D48" s="27">
        <v>0</v>
      </c>
      <c r="E48" s="27">
        <v>85221</v>
      </c>
      <c r="F48" s="27">
        <v>0</v>
      </c>
      <c r="G48" s="27">
        <v>72461</v>
      </c>
      <c r="H48" s="27">
        <v>0</v>
      </c>
      <c r="I48" s="27">
        <v>10000</v>
      </c>
      <c r="J48" s="27">
        <v>75000</v>
      </c>
      <c r="K48" s="27">
        <v>0</v>
      </c>
    </row>
    <row r="49" spans="1:11" x14ac:dyDescent="0.25">
      <c r="A49" s="32" t="s">
        <v>74</v>
      </c>
      <c r="B49" s="33">
        <v>85000</v>
      </c>
      <c r="C49" s="28">
        <f t="shared" si="1"/>
        <v>3.1717129178904348E-3</v>
      </c>
      <c r="D49" s="33">
        <v>0</v>
      </c>
      <c r="E49" s="33">
        <v>85000</v>
      </c>
      <c r="F49" s="33">
        <v>0</v>
      </c>
      <c r="G49" s="33">
        <v>85000</v>
      </c>
      <c r="H49" s="33">
        <v>0</v>
      </c>
      <c r="I49" s="33">
        <v>10000</v>
      </c>
      <c r="J49" s="33">
        <v>100000</v>
      </c>
      <c r="K49" s="33">
        <v>100000</v>
      </c>
    </row>
    <row r="50" spans="1:11" x14ac:dyDescent="0.25">
      <c r="A50" s="32" t="s">
        <v>110</v>
      </c>
      <c r="B50" s="33">
        <v>76347</v>
      </c>
      <c r="C50" s="28">
        <f t="shared" si="1"/>
        <v>2.8488325428491887E-3</v>
      </c>
      <c r="D50" s="33">
        <v>0</v>
      </c>
      <c r="E50" s="33">
        <v>75700</v>
      </c>
      <c r="F50" s="33">
        <v>0</v>
      </c>
      <c r="G50" s="33">
        <v>0</v>
      </c>
      <c r="H50" s="33">
        <v>0</v>
      </c>
      <c r="I50" s="33">
        <v>75000</v>
      </c>
      <c r="J50" s="33">
        <v>75000</v>
      </c>
      <c r="K50" s="33">
        <v>75000</v>
      </c>
    </row>
    <row r="51" spans="1:11" x14ac:dyDescent="0.25">
      <c r="A51" s="32" t="s">
        <v>95</v>
      </c>
      <c r="B51" s="33">
        <v>65000</v>
      </c>
      <c r="C51" s="28">
        <f t="shared" si="1"/>
        <v>2.4254275254456266E-3</v>
      </c>
      <c r="D51" s="33">
        <v>0</v>
      </c>
      <c r="E51" s="33">
        <v>65000</v>
      </c>
      <c r="F51" s="33">
        <v>0</v>
      </c>
      <c r="G51" s="33">
        <v>65000</v>
      </c>
      <c r="H51" s="33">
        <v>0</v>
      </c>
      <c r="I51" s="33">
        <v>10000</v>
      </c>
      <c r="J51" s="33">
        <v>100000</v>
      </c>
      <c r="K51" s="33">
        <v>95000</v>
      </c>
    </row>
    <row r="52" spans="1:11" x14ac:dyDescent="0.25">
      <c r="A52" s="32" t="s">
        <v>106</v>
      </c>
      <c r="B52" s="33">
        <v>17264</v>
      </c>
      <c r="C52" s="28">
        <f t="shared" si="1"/>
        <v>6.4419355075835845E-4</v>
      </c>
      <c r="D52" s="33">
        <v>0</v>
      </c>
      <c r="E52" s="33">
        <v>18685</v>
      </c>
      <c r="F52" s="33">
        <v>0</v>
      </c>
      <c r="G52" s="33">
        <v>18252</v>
      </c>
      <c r="H52" s="33">
        <v>0</v>
      </c>
      <c r="I52" s="33">
        <v>10000</v>
      </c>
      <c r="J52" s="33">
        <v>77045</v>
      </c>
      <c r="K52" s="33">
        <v>90000</v>
      </c>
    </row>
    <row r="53" spans="1:11" x14ac:dyDescent="0.25">
      <c r="A53" s="26" t="s">
        <v>99</v>
      </c>
      <c r="B53" s="27">
        <v>9000</v>
      </c>
      <c r="C53" s="28">
        <f t="shared" si="1"/>
        <v>3.3582842660016371E-4</v>
      </c>
      <c r="D53" s="27">
        <v>0</v>
      </c>
      <c r="E53" s="27">
        <v>9000</v>
      </c>
      <c r="F53" s="27">
        <v>0</v>
      </c>
      <c r="G53" s="27">
        <v>9000</v>
      </c>
      <c r="H53" s="27">
        <v>0</v>
      </c>
      <c r="I53" s="27">
        <v>0</v>
      </c>
      <c r="J53" s="27">
        <v>0</v>
      </c>
      <c r="K53" s="27">
        <v>0</v>
      </c>
    </row>
    <row r="55" spans="1:11" ht="15.75" customHeight="1" x14ac:dyDescent="0.2">
      <c r="A55" s="10" t="s">
        <v>115</v>
      </c>
      <c r="B55" s="11">
        <f>SUM(B3:B54)</f>
        <v>26799399</v>
      </c>
      <c r="C55" s="13">
        <f>SUM(C3:C54)</f>
        <v>0.99999999999999967</v>
      </c>
      <c r="D55" s="14"/>
      <c r="E55" s="14"/>
      <c r="F55" s="14"/>
      <c r="G55" s="14"/>
      <c r="H55" s="14"/>
      <c r="I55" s="14"/>
      <c r="J55" s="14"/>
      <c r="K55" s="14"/>
    </row>
    <row r="56" spans="1:11" ht="15.75" customHeight="1" x14ac:dyDescent="0.2">
      <c r="A56" s="10" t="s">
        <v>7</v>
      </c>
      <c r="B56" s="11">
        <v>253779</v>
      </c>
      <c r="C56" s="13"/>
      <c r="D56" s="14"/>
      <c r="E56" s="14"/>
      <c r="F56" s="14"/>
      <c r="G56" s="14"/>
      <c r="H56" s="14"/>
      <c r="I56" s="14"/>
      <c r="J56" s="14"/>
      <c r="K56" s="14"/>
    </row>
    <row r="57" spans="1:11" ht="15.75" customHeight="1" x14ac:dyDescent="0.2">
      <c r="A57" s="10" t="s">
        <v>116</v>
      </c>
      <c r="B57" s="11">
        <v>2200000</v>
      </c>
      <c r="C57" s="13"/>
      <c r="D57" s="14"/>
      <c r="E57" s="14"/>
      <c r="F57" s="14"/>
      <c r="G57" s="14"/>
      <c r="H57" s="14"/>
      <c r="I57" s="14"/>
      <c r="J57" s="14"/>
      <c r="K57" s="14"/>
    </row>
    <row r="58" spans="1:11" ht="15.75" customHeight="1" x14ac:dyDescent="0.2">
      <c r="A58" s="6" t="s">
        <v>117</v>
      </c>
      <c r="B58" s="12">
        <f>SUM(B55:B57)</f>
        <v>29253178</v>
      </c>
      <c r="C58" s="13"/>
      <c r="D58" s="14"/>
      <c r="E58" s="14"/>
      <c r="F58" s="14"/>
      <c r="G58" s="14"/>
      <c r="H58" s="14"/>
      <c r="I58" s="14"/>
      <c r="J58" s="14"/>
      <c r="K58" s="14"/>
    </row>
    <row r="59" spans="1:11" ht="15.75" customHeight="1" x14ac:dyDescent="0.2">
      <c r="B59" s="5" t="s">
        <v>118</v>
      </c>
      <c r="C59" s="9"/>
    </row>
  </sheetData>
  <autoFilter ref="A2:K53" xr:uid="{00000000-0001-0000-0200-000000000000}">
    <sortState xmlns:xlrd2="http://schemas.microsoft.com/office/spreadsheetml/2017/richdata2" ref="A3:K53">
      <sortCondition descending="1" ref="C2:C5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TEXAS</vt:lpstr>
      <vt:lpstr>STATE 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Colvin</dc:creator>
  <cp:lastModifiedBy>Elizabeth Colvin</cp:lastModifiedBy>
  <dcterms:created xsi:type="dcterms:W3CDTF">2023-05-23T19:42:51Z</dcterms:created>
  <dcterms:modified xsi:type="dcterms:W3CDTF">2023-06-14T02:57:01Z</dcterms:modified>
</cp:coreProperties>
</file>